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mgov365.sharepoint.com/teams/ccspool/HSDHSGP/2020-21 HSGP Reports for CAO/2022 YE Source Docs/PROG DONE/"/>
    </mc:Choice>
  </mc:AlternateContent>
  <xr:revisionPtr revIDLastSave="278" documentId="11_F77F791A399F0192E46C417FF5CD4502B232535F" xr6:coauthVersionLast="46" xr6:coauthVersionMax="47" xr10:uidLastSave="{CA388F50-6557-49EF-B6A9-2F807A5D3B99}"/>
  <workbookProtection workbookAlgorithmName="SHA-512" workbookHashValue="Nnx5mUfAbnpjGcxAPJUHwBCLE4tPCWOxPQ286JLOczEo+qB46zCfZ6StLpTaSRRXg508uADnt7RFSnrUUApyOg==" workbookSaltValue="xmUUT1WlimgsuGImdSfzDQ==" workbookSpinCount="100000" lockStructure="1"/>
  <bookViews>
    <workbookView xWindow="-120" yWindow="-120" windowWidth="29040" windowHeight="15840" xr2:uid="{00000000-000D-0000-FFFF-FFFF00000000}"/>
  </bookViews>
  <sheets>
    <sheet name="SM reimbursement rates" sheetId="7" r:id="rId1"/>
    <sheet name="FY2021-22 YE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I32" i="1"/>
  <c r="E32" i="1"/>
  <c r="H32" i="1" l="1"/>
  <c r="D32" i="1"/>
  <c r="B37" i="1" l="1"/>
</calcChain>
</file>

<file path=xl/sharedStrings.xml><?xml version="1.0" encoding="utf-8"?>
<sst xmlns="http://schemas.openxmlformats.org/spreadsheetml/2006/main" count="40" uniqueCount="31">
  <si>
    <t>Inpatient Residential</t>
  </si>
  <si>
    <t># of nights</t>
  </si>
  <si>
    <t xml:space="preserve">City </t>
  </si>
  <si>
    <t>City</t>
  </si>
  <si>
    <t># of Hours</t>
  </si>
  <si>
    <t>Grant Advance #1</t>
  </si>
  <si>
    <t>Amount Remaining - Grant Advance</t>
  </si>
  <si>
    <t>Grant Total</t>
  </si>
  <si>
    <t>Amount Remaining - Total</t>
  </si>
  <si>
    <t>DMC UNITS</t>
  </si>
  <si>
    <t>CCM UNITS</t>
  </si>
  <si>
    <t xml:space="preserve"> </t>
  </si>
  <si>
    <t>The City may issue an advance of thirty thousand dollars ($32,780) at the time of contract execution to perform the services outlined in Exhibit B2 on behalf of eligible Santa Monica program participants (SMPP) and participants in the City-funded Homeless Multidisciplinary Street Team and C3 teams as identified by the City of Santa Monica Human Services Division.  Documentation demonstrating this eligibility is required to utilize City Funds; documentation requirements are listed on the Human services Grants Program Required Verification of Eligible Santa Monica Participant Criteria.</t>
  </si>
  <si>
    <t>Case Management</t>
  </si>
  <si>
    <t>Client ID</t>
  </si>
  <si>
    <t>SAPC</t>
  </si>
  <si>
    <t>Level of Care</t>
  </si>
  <si>
    <t>FY2021-22
City Funds Spent</t>
  </si>
  <si>
    <t>Period: 7/1/2021 - 6/30/2022</t>
  </si>
  <si>
    <t>Service Type</t>
  </si>
  <si>
    <t>SAPC Rate</t>
  </si>
  <si>
    <t>City of SM Rate</t>
  </si>
  <si>
    <t>Rate Difference</t>
  </si>
  <si>
    <t>Low Intensity Residential Day Treatment Rate</t>
  </si>
  <si>
    <t>per day rate</t>
  </si>
  <si>
    <t>Detoxification Residential Day Treatment Rate</t>
  </si>
  <si>
    <t>High Intensity Residential Day Treatment Rate</t>
  </si>
  <si>
    <t> </t>
  </si>
  <si>
    <t>Individual Counseling</t>
  </si>
  <si>
    <t>per 15 min UOS</t>
  </si>
  <si>
    <t xml:space="preserve">City Funds are available to reimburse CLARE|MATRIX for the following eligible services and at the following rates based on the FY 2021-22 LA County Departments of Public Health, Substance Abuse Prevention and Control (SAPC) Substance Use Disorder Rates and Standards.  The Santa Monica Rate include a 10% fee for ancillary support services and the 15% federally approved administrative rate. For clients who are eligible for SAPC reimbursement, CLARE/Matrix may bill the City for the difference between SAPC reimbursement rates and the City of Santa Monica rates.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</si>
</sst>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0" xfId="2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2" fontId="4" fillId="4" borderId="11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164" fontId="4" fillId="2" borderId="10" xfId="0" applyNumberFormat="1" applyFont="1" applyFill="1" applyBorder="1" applyAlignment="1" applyProtection="1">
      <alignment horizontal="center" vertical="center" wrapText="1"/>
    </xf>
    <xf numFmtId="2" fontId="4" fillId="4" borderId="6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Protection="1"/>
    <xf numFmtId="2" fontId="4" fillId="3" borderId="2" xfId="0" applyNumberFormat="1" applyFont="1" applyFill="1" applyBorder="1" applyProtection="1"/>
    <xf numFmtId="164" fontId="4" fillId="3" borderId="2" xfId="1" applyNumberFormat="1" applyFont="1" applyFill="1" applyBorder="1" applyProtection="1"/>
    <xf numFmtId="2" fontId="4" fillId="3" borderId="2" xfId="1" applyNumberFormat="1" applyFont="1" applyFill="1" applyBorder="1" applyProtection="1"/>
    <xf numFmtId="0" fontId="4" fillId="0" borderId="0" xfId="0" applyFont="1" applyProtection="1"/>
    <xf numFmtId="0" fontId="4" fillId="6" borderId="2" xfId="0" applyFont="1" applyFill="1" applyBorder="1" applyProtection="1"/>
    <xf numFmtId="2" fontId="4" fillId="6" borderId="2" xfId="0" applyNumberFormat="1" applyFont="1" applyFill="1" applyBorder="1" applyProtection="1"/>
    <xf numFmtId="164" fontId="4" fillId="6" borderId="2" xfId="1" applyNumberFormat="1" applyFont="1" applyFill="1" applyBorder="1" applyProtection="1"/>
    <xf numFmtId="2" fontId="4" fillId="6" borderId="2" xfId="1" applyNumberFormat="1" applyFont="1" applyFill="1" applyBorder="1" applyProtection="1"/>
    <xf numFmtId="0" fontId="4" fillId="7" borderId="2" xfId="0" applyFont="1" applyFill="1" applyBorder="1" applyProtection="1"/>
    <xf numFmtId="2" fontId="4" fillId="7" borderId="2" xfId="0" applyNumberFormat="1" applyFont="1" applyFill="1" applyBorder="1" applyProtection="1"/>
    <xf numFmtId="164" fontId="4" fillId="7" borderId="2" xfId="1" applyNumberFormat="1" applyFont="1" applyFill="1" applyBorder="1" applyProtection="1"/>
    <xf numFmtId="2" fontId="4" fillId="7" borderId="2" xfId="1" applyNumberFormat="1" applyFont="1" applyFill="1" applyBorder="1" applyProtection="1"/>
    <xf numFmtId="0" fontId="4" fillId="5" borderId="2" xfId="0" applyFont="1" applyFill="1" applyBorder="1" applyProtection="1"/>
    <xf numFmtId="2" fontId="4" fillId="5" borderId="2" xfId="0" applyNumberFormat="1" applyFont="1" applyFill="1" applyBorder="1" applyProtection="1"/>
    <xf numFmtId="164" fontId="4" fillId="5" borderId="2" xfId="1" applyNumberFormat="1" applyFont="1" applyFill="1" applyBorder="1" applyProtection="1"/>
    <xf numFmtId="2" fontId="4" fillId="5" borderId="2" xfId="1" applyNumberFormat="1" applyFont="1" applyFill="1" applyBorder="1" applyProtection="1"/>
    <xf numFmtId="0" fontId="4" fillId="4" borderId="2" xfId="0" applyFont="1" applyFill="1" applyBorder="1" applyProtection="1"/>
    <xf numFmtId="2" fontId="4" fillId="4" borderId="2" xfId="0" applyNumberFormat="1" applyFont="1" applyFill="1" applyBorder="1" applyProtection="1"/>
    <xf numFmtId="164" fontId="4" fillId="4" borderId="2" xfId="1" applyNumberFormat="1" applyFont="1" applyFill="1" applyBorder="1" applyProtection="1"/>
    <xf numFmtId="2" fontId="4" fillId="4" borderId="2" xfId="1" applyNumberFormat="1" applyFont="1" applyFill="1" applyBorder="1" applyProtection="1"/>
    <xf numFmtId="0" fontId="4" fillId="8" borderId="2" xfId="0" applyFont="1" applyFill="1" applyBorder="1" applyProtection="1"/>
    <xf numFmtId="2" fontId="4" fillId="8" borderId="2" xfId="0" applyNumberFormat="1" applyFont="1" applyFill="1" applyBorder="1" applyProtection="1"/>
    <xf numFmtId="164" fontId="4" fillId="8" borderId="2" xfId="1" applyNumberFormat="1" applyFont="1" applyFill="1" applyBorder="1" applyProtection="1"/>
    <xf numFmtId="2" fontId="4" fillId="8" borderId="2" xfId="1" applyNumberFormat="1" applyFont="1" applyFill="1" applyBorder="1" applyProtection="1"/>
    <xf numFmtId="0" fontId="4" fillId="0" borderId="2" xfId="0" applyFont="1" applyBorder="1" applyProtection="1"/>
    <xf numFmtId="164" fontId="4" fillId="0" borderId="2" xfId="1" applyNumberFormat="1" applyFont="1" applyBorder="1" applyProtection="1"/>
    <xf numFmtId="164" fontId="4" fillId="2" borderId="2" xfId="1" applyNumberFormat="1" applyFont="1" applyFill="1" applyBorder="1" applyProtection="1"/>
    <xf numFmtId="164" fontId="4" fillId="0" borderId="2" xfId="0" applyNumberFormat="1" applyFont="1" applyBorder="1" applyProtection="1"/>
    <xf numFmtId="0" fontId="4" fillId="0" borderId="0" xfId="0" applyFont="1" applyAlignment="1" applyProtection="1">
      <alignment wrapText="1"/>
    </xf>
    <xf numFmtId="2" fontId="4" fillId="0" borderId="0" xfId="0" applyNumberFormat="1" applyFont="1" applyAlignment="1" applyProtection="1">
      <alignment wrapText="1"/>
    </xf>
    <xf numFmtId="164" fontId="4" fillId="0" borderId="0" xfId="0" applyNumberFormat="1" applyFont="1" applyAlignment="1" applyProtection="1">
      <alignment wrapText="1"/>
    </xf>
    <xf numFmtId="164" fontId="4" fillId="0" borderId="0" xfId="1" applyNumberFormat="1" applyFont="1" applyAlignment="1" applyProtection="1">
      <alignment wrapText="1"/>
    </xf>
    <xf numFmtId="0" fontId="4" fillId="2" borderId="1" xfId="0" applyFont="1" applyFill="1" applyBorder="1" applyAlignment="1" applyProtection="1">
      <alignment wrapText="1"/>
    </xf>
    <xf numFmtId="164" fontId="4" fillId="2" borderId="1" xfId="1" applyNumberFormat="1" applyFont="1" applyFill="1" applyBorder="1" applyAlignment="1" applyProtection="1">
      <alignment wrapText="1"/>
    </xf>
    <xf numFmtId="0" fontId="4" fillId="2" borderId="0" xfId="0" applyFont="1" applyFill="1" applyAlignment="1" applyProtection="1">
      <alignment wrapText="1"/>
    </xf>
    <xf numFmtId="164" fontId="4" fillId="2" borderId="0" xfId="0" applyNumberFormat="1" applyFont="1" applyFill="1" applyAlignment="1" applyProtection="1">
      <alignment wrapText="1"/>
    </xf>
    <xf numFmtId="2" fontId="4" fillId="0" borderId="0" xfId="0" applyNumberFormat="1" applyFont="1" applyProtection="1"/>
    <xf numFmtId="164" fontId="4" fillId="0" borderId="0" xfId="0" applyNumberFormat="1" applyFont="1" applyProtection="1"/>
    <xf numFmtId="0" fontId="4" fillId="4" borderId="0" xfId="0" applyFont="1" applyFill="1" applyProtection="1"/>
    <xf numFmtId="0" fontId="4" fillId="5" borderId="0" xfId="0" applyFont="1" applyFill="1" applyProtection="1"/>
    <xf numFmtId="0" fontId="4" fillId="0" borderId="0" xfId="0" applyFont="1" applyAlignment="1" applyProtection="1">
      <alignment horizontal="left" wrapText="1"/>
    </xf>
    <xf numFmtId="2" fontId="4" fillId="4" borderId="8" xfId="0" applyNumberFormat="1" applyFont="1" applyFill="1" applyBorder="1" applyAlignment="1" applyProtection="1">
      <alignment horizontal="center" vertical="center" wrapText="1"/>
    </xf>
    <xf numFmtId="164" fontId="4" fillId="2" borderId="0" xfId="1" applyNumberFormat="1" applyFont="1" applyFill="1" applyBorder="1" applyAlignment="1" applyProtection="1">
      <alignment wrapText="1"/>
    </xf>
    <xf numFmtId="164" fontId="5" fillId="2" borderId="2" xfId="1" applyNumberFormat="1" applyFont="1" applyFill="1" applyBorder="1" applyProtection="1"/>
    <xf numFmtId="0" fontId="7" fillId="0" borderId="0" xfId="0" applyFont="1"/>
    <xf numFmtId="0" fontId="8" fillId="0" borderId="12" xfId="0" applyFont="1" applyBorder="1"/>
    <xf numFmtId="0" fontId="8" fillId="9" borderId="12" xfId="0" applyFont="1" applyFill="1" applyBorder="1" applyAlignment="1">
      <alignment wrapText="1"/>
    </xf>
    <xf numFmtId="0" fontId="7" fillId="0" borderId="0" xfId="0" applyFont="1" applyAlignment="1">
      <alignment wrapText="1"/>
    </xf>
    <xf numFmtId="8" fontId="7" fillId="0" borderId="0" xfId="0" applyNumberFormat="1" applyFont="1"/>
    <xf numFmtId="0" fontId="7" fillId="9" borderId="0" xfId="0" applyFont="1" applyFill="1"/>
    <xf numFmtId="8" fontId="7" fillId="9" borderId="0" xfId="0" applyNumberFormat="1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DDA73-E2E8-4B15-9457-59C911769855}">
  <sheetPr codeName="Sheet2"/>
  <dimension ref="A1:G12"/>
  <sheetViews>
    <sheetView tabSelected="1" workbookViewId="0">
      <selection activeCell="H1" sqref="H1"/>
    </sheetView>
  </sheetViews>
  <sheetFormatPr defaultRowHeight="15" x14ac:dyDescent="0.25"/>
  <cols>
    <col min="1" max="1" width="13.85546875" customWidth="1"/>
    <col min="2" max="2" width="21.42578125" customWidth="1"/>
    <col min="3" max="3" width="18.28515625" customWidth="1"/>
    <col min="4" max="4" width="18" customWidth="1"/>
    <col min="5" max="5" width="24.5703125" customWidth="1"/>
  </cols>
  <sheetData>
    <row r="1" spans="1:7" ht="89.25" customHeight="1" x14ac:dyDescent="0.25">
      <c r="A1" s="63" t="s">
        <v>30</v>
      </c>
      <c r="B1" s="63"/>
      <c r="C1" s="63"/>
      <c r="D1" s="63"/>
      <c r="E1" s="63"/>
      <c r="F1" s="63"/>
      <c r="G1" s="63"/>
    </row>
    <row r="2" spans="1:7" ht="90" customHeight="1" x14ac:dyDescent="0.25">
      <c r="A2" s="63" t="s">
        <v>12</v>
      </c>
      <c r="B2" s="63"/>
      <c r="C2" s="63"/>
      <c r="D2" s="63"/>
      <c r="E2" s="63"/>
      <c r="F2" s="63"/>
      <c r="G2" s="63"/>
    </row>
    <row r="3" spans="1:7" x14ac:dyDescent="0.25">
      <c r="A3" s="62"/>
      <c r="B3" s="62"/>
      <c r="C3" s="62"/>
      <c r="D3" s="62"/>
      <c r="E3" s="62"/>
      <c r="F3" s="62"/>
      <c r="G3" s="62"/>
    </row>
    <row r="4" spans="1:7" x14ac:dyDescent="0.25">
      <c r="A4" s="62"/>
      <c r="B4" s="62"/>
      <c r="C4" s="62"/>
      <c r="D4" s="62"/>
      <c r="E4" s="62"/>
      <c r="F4" s="62"/>
      <c r="G4" s="62"/>
    </row>
    <row r="5" spans="1:7" x14ac:dyDescent="0.25">
      <c r="A5" s="55" t="s">
        <v>16</v>
      </c>
      <c r="B5" s="55" t="s">
        <v>19</v>
      </c>
      <c r="C5" s="55" t="s">
        <v>20</v>
      </c>
      <c r="D5" s="55" t="s">
        <v>21</v>
      </c>
      <c r="E5" s="56" t="s">
        <v>22</v>
      </c>
      <c r="F5" s="54"/>
    </row>
    <row r="6" spans="1:7" ht="45" x14ac:dyDescent="0.25">
      <c r="A6" s="61">
        <v>3.1</v>
      </c>
      <c r="B6" s="57" t="s">
        <v>23</v>
      </c>
      <c r="C6" s="58">
        <v>189.43</v>
      </c>
      <c r="D6" s="58">
        <v>271.25</v>
      </c>
      <c r="E6" s="60">
        <v>81.819999999999993</v>
      </c>
      <c r="F6" s="54" t="s">
        <v>24</v>
      </c>
    </row>
    <row r="7" spans="1:7" ht="45" x14ac:dyDescent="0.25">
      <c r="A7" s="61">
        <v>3.2</v>
      </c>
      <c r="B7" s="57" t="s">
        <v>25</v>
      </c>
      <c r="C7" s="58">
        <v>345.78</v>
      </c>
      <c r="D7" s="58">
        <v>469.04</v>
      </c>
      <c r="E7" s="60">
        <v>123.26</v>
      </c>
      <c r="F7" s="54" t="s">
        <v>24</v>
      </c>
    </row>
    <row r="8" spans="1:7" ht="45" x14ac:dyDescent="0.25">
      <c r="A8" s="61">
        <v>3.5</v>
      </c>
      <c r="B8" s="57" t="s">
        <v>26</v>
      </c>
      <c r="C8" s="58">
        <v>215.62</v>
      </c>
      <c r="D8" s="58">
        <v>283.14999999999998</v>
      </c>
      <c r="E8" s="60">
        <v>67.53</v>
      </c>
      <c r="F8" s="54" t="s">
        <v>24</v>
      </c>
    </row>
    <row r="9" spans="1:7" x14ac:dyDescent="0.25">
      <c r="A9" s="61"/>
      <c r="B9" s="54"/>
      <c r="C9" s="54"/>
      <c r="D9" s="54"/>
      <c r="E9" s="59" t="s">
        <v>27</v>
      </c>
      <c r="F9" s="54"/>
    </row>
    <row r="10" spans="1:7" x14ac:dyDescent="0.25">
      <c r="A10" s="61">
        <v>1</v>
      </c>
      <c r="B10" s="57" t="s">
        <v>28</v>
      </c>
      <c r="C10" s="58">
        <v>37.78</v>
      </c>
      <c r="D10" s="58">
        <v>51.12</v>
      </c>
      <c r="E10" s="60">
        <v>13.34</v>
      </c>
      <c r="F10" s="54" t="s">
        <v>29</v>
      </c>
    </row>
    <row r="11" spans="1:7" x14ac:dyDescent="0.25">
      <c r="A11" s="61">
        <v>2.1</v>
      </c>
      <c r="B11" s="57" t="s">
        <v>28</v>
      </c>
      <c r="C11" s="58">
        <v>40.409999999999997</v>
      </c>
      <c r="D11" s="58">
        <v>51.12</v>
      </c>
      <c r="E11" s="60">
        <v>10.71</v>
      </c>
      <c r="F11" s="54" t="s">
        <v>29</v>
      </c>
    </row>
    <row r="12" spans="1:7" x14ac:dyDescent="0.25">
      <c r="A12" s="54"/>
      <c r="B12" s="54" t="s">
        <v>13</v>
      </c>
      <c r="C12" s="58">
        <v>37.81</v>
      </c>
      <c r="D12" s="58">
        <v>47.83</v>
      </c>
      <c r="E12" s="60">
        <v>10.02</v>
      </c>
      <c r="F12" s="54" t="s">
        <v>29</v>
      </c>
    </row>
  </sheetData>
  <sheetProtection algorithmName="SHA-512" hashValue="AMrLyPjQtvjkuTt7rYbbOkcEz0mlRsVIj2jCDtB2tZ8uAsn1ssfXJSlalUaxs6B0FNeBX3B+iuJqhQ9Aw06UMA==" saltValue="Am+Oe6Ocd5rWYDZaj9Dagg==" spinCount="100000" sheet="1" objects="1" scenarios="1"/>
  <mergeCells count="2"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K44"/>
  <sheetViews>
    <sheetView zoomScaleNormal="100" workbookViewId="0">
      <selection activeCell="J1" sqref="J1"/>
    </sheetView>
  </sheetViews>
  <sheetFormatPr defaultColWidth="8.7109375" defaultRowHeight="12.75" x14ac:dyDescent="0.2"/>
  <cols>
    <col min="1" max="1" width="19.5703125" style="13" customWidth="1"/>
    <col min="2" max="3" width="10.140625" style="46" customWidth="1"/>
    <col min="4" max="4" width="10.140625" style="13" bestFit="1" customWidth="1"/>
    <col min="5" max="5" width="10.140625" style="47" bestFit="1" customWidth="1"/>
    <col min="6" max="7" width="12" style="46" customWidth="1"/>
    <col min="8" max="8" width="10.42578125" style="13" customWidth="1"/>
    <col min="9" max="9" width="12.140625" style="47" customWidth="1"/>
    <col min="10" max="16384" width="8.7109375" style="13"/>
  </cols>
  <sheetData>
    <row r="1" spans="1:11" s="2" customFormat="1" ht="45" customHeight="1" thickBot="1" x14ac:dyDescent="0.3">
      <c r="A1" s="1" t="s">
        <v>17</v>
      </c>
      <c r="B1" s="64" t="s">
        <v>0</v>
      </c>
      <c r="C1" s="64"/>
      <c r="D1" s="65"/>
      <c r="E1" s="65"/>
      <c r="F1" s="65" t="s">
        <v>11</v>
      </c>
      <c r="G1" s="65"/>
      <c r="H1" s="65"/>
      <c r="I1" s="65"/>
      <c r="K1" s="3"/>
    </row>
    <row r="2" spans="1:11" s="2" customFormat="1" ht="24" customHeight="1" x14ac:dyDescent="0.25">
      <c r="A2" s="4" t="s">
        <v>14</v>
      </c>
      <c r="B2" s="5" t="s">
        <v>1</v>
      </c>
      <c r="C2" s="51" t="s">
        <v>16</v>
      </c>
      <c r="D2" s="6" t="s">
        <v>15</v>
      </c>
      <c r="E2" s="7" t="s">
        <v>2</v>
      </c>
      <c r="F2" s="8" t="s">
        <v>4</v>
      </c>
      <c r="G2" s="51" t="s">
        <v>16</v>
      </c>
      <c r="H2" s="6" t="s">
        <v>15</v>
      </c>
      <c r="I2" s="7" t="s">
        <v>3</v>
      </c>
    </row>
    <row r="3" spans="1:11" x14ac:dyDescent="0.2">
      <c r="A3" s="9">
        <v>145497</v>
      </c>
      <c r="B3" s="10">
        <v>6</v>
      </c>
      <c r="C3" s="10">
        <v>3.2</v>
      </c>
      <c r="D3" s="11">
        <v>2074.6799999999998</v>
      </c>
      <c r="E3" s="11">
        <v>739.56</v>
      </c>
      <c r="F3" s="12"/>
      <c r="G3" s="12"/>
      <c r="H3" s="11"/>
      <c r="I3" s="11"/>
    </row>
    <row r="4" spans="1:11" x14ac:dyDescent="0.2">
      <c r="A4" s="9">
        <v>102340</v>
      </c>
      <c r="B4" s="10">
        <v>4</v>
      </c>
      <c r="C4" s="10">
        <v>3.2</v>
      </c>
      <c r="D4" s="11">
        <v>1383.12</v>
      </c>
      <c r="E4" s="11">
        <v>493.04</v>
      </c>
      <c r="F4" s="12"/>
      <c r="G4" s="12"/>
      <c r="H4" s="11"/>
      <c r="I4" s="11"/>
    </row>
    <row r="5" spans="1:11" x14ac:dyDescent="0.2">
      <c r="A5" s="9">
        <v>102340</v>
      </c>
      <c r="B5" s="10">
        <v>14</v>
      </c>
      <c r="C5" s="10">
        <v>3.1</v>
      </c>
      <c r="D5" s="11">
        <v>2652.02</v>
      </c>
      <c r="E5" s="11">
        <v>1145.48</v>
      </c>
      <c r="F5" s="12"/>
      <c r="G5" s="12"/>
      <c r="H5" s="11"/>
      <c r="I5" s="11"/>
    </row>
    <row r="6" spans="1:11" x14ac:dyDescent="0.2">
      <c r="A6" s="9">
        <v>37745</v>
      </c>
      <c r="B6" s="10">
        <v>6</v>
      </c>
      <c r="C6" s="10">
        <v>3.2</v>
      </c>
      <c r="D6" s="11">
        <v>2074.6799999999998</v>
      </c>
      <c r="E6" s="11">
        <v>739.56</v>
      </c>
      <c r="F6" s="12"/>
      <c r="G6" s="12"/>
      <c r="H6" s="11"/>
      <c r="I6" s="11"/>
    </row>
    <row r="7" spans="1:11" x14ac:dyDescent="0.2">
      <c r="A7" s="9">
        <v>37745</v>
      </c>
      <c r="B7" s="10">
        <v>8</v>
      </c>
      <c r="C7" s="10">
        <v>3.2</v>
      </c>
      <c r="D7" s="11">
        <v>2766.24</v>
      </c>
      <c r="E7" s="11">
        <v>986.08</v>
      </c>
      <c r="F7" s="12"/>
      <c r="G7" s="12"/>
      <c r="H7" s="11"/>
      <c r="I7" s="11"/>
    </row>
    <row r="8" spans="1:11" x14ac:dyDescent="0.2">
      <c r="A8" s="14">
        <v>155652</v>
      </c>
      <c r="B8" s="15">
        <v>7</v>
      </c>
      <c r="C8" s="15">
        <v>3.2</v>
      </c>
      <c r="D8" s="16">
        <v>2420.46</v>
      </c>
      <c r="E8" s="16">
        <v>862.82</v>
      </c>
      <c r="F8" s="17"/>
      <c r="G8" s="17"/>
      <c r="H8" s="16"/>
      <c r="I8" s="16"/>
    </row>
    <row r="9" spans="1:11" x14ac:dyDescent="0.2">
      <c r="A9" s="14">
        <v>232957</v>
      </c>
      <c r="B9" s="15">
        <v>8</v>
      </c>
      <c r="C9" s="15">
        <v>3.2</v>
      </c>
      <c r="D9" s="16">
        <v>2766.24</v>
      </c>
      <c r="E9" s="16">
        <v>986.08</v>
      </c>
      <c r="F9" s="17"/>
      <c r="G9" s="17"/>
      <c r="H9" s="16"/>
      <c r="I9" s="16"/>
    </row>
    <row r="10" spans="1:11" x14ac:dyDescent="0.2">
      <c r="A10" s="14">
        <v>226987</v>
      </c>
      <c r="B10" s="15">
        <v>10</v>
      </c>
      <c r="C10" s="15">
        <v>3.1</v>
      </c>
      <c r="D10" s="16">
        <v>1894.3</v>
      </c>
      <c r="E10" s="16">
        <v>818.2</v>
      </c>
      <c r="F10" s="17"/>
      <c r="G10" s="17"/>
      <c r="H10" s="16"/>
      <c r="I10" s="16"/>
    </row>
    <row r="11" spans="1:11" x14ac:dyDescent="0.2">
      <c r="A11" s="18">
        <v>176988</v>
      </c>
      <c r="B11" s="19">
        <v>15</v>
      </c>
      <c r="C11" s="19">
        <v>3.5</v>
      </c>
      <c r="D11" s="20">
        <v>3234.3</v>
      </c>
      <c r="E11" s="20">
        <v>1012.95</v>
      </c>
      <c r="F11" s="21"/>
      <c r="G11" s="21"/>
      <c r="H11" s="20"/>
      <c r="I11" s="20"/>
    </row>
    <row r="12" spans="1:11" x14ac:dyDescent="0.2">
      <c r="A12" s="18">
        <v>226288</v>
      </c>
      <c r="B12" s="19">
        <v>141</v>
      </c>
      <c r="C12" s="19">
        <v>3.1</v>
      </c>
      <c r="D12" s="20">
        <v>26709.63</v>
      </c>
      <c r="E12" s="20">
        <v>11536.62</v>
      </c>
      <c r="F12" s="21"/>
      <c r="G12" s="21"/>
      <c r="H12" s="20"/>
      <c r="I12" s="20"/>
    </row>
    <row r="13" spans="1:11" x14ac:dyDescent="0.2">
      <c r="A13" s="18">
        <v>226288</v>
      </c>
      <c r="B13" s="19"/>
      <c r="C13" s="19"/>
      <c r="D13" s="20"/>
      <c r="E13" s="20"/>
      <c r="F13" s="21">
        <v>32</v>
      </c>
      <c r="G13" s="21">
        <v>2</v>
      </c>
      <c r="H13" s="20">
        <v>1293.1199999999999</v>
      </c>
      <c r="I13" s="20">
        <v>342.72</v>
      </c>
    </row>
    <row r="14" spans="1:11" x14ac:dyDescent="0.2">
      <c r="A14" s="18">
        <v>216627</v>
      </c>
      <c r="B14" s="19"/>
      <c r="C14" s="19"/>
      <c r="D14" s="20"/>
      <c r="E14" s="20"/>
      <c r="F14" s="21">
        <v>19</v>
      </c>
      <c r="G14" s="21">
        <v>2.1</v>
      </c>
      <c r="H14" s="20">
        <v>767.79</v>
      </c>
      <c r="I14" s="20">
        <v>203.49</v>
      </c>
    </row>
    <row r="15" spans="1:11" x14ac:dyDescent="0.2">
      <c r="A15" s="18">
        <v>216627</v>
      </c>
      <c r="B15" s="19"/>
      <c r="C15" s="19"/>
      <c r="D15" s="20"/>
      <c r="E15" s="20"/>
      <c r="F15" s="21">
        <v>48</v>
      </c>
      <c r="G15" s="21">
        <v>1</v>
      </c>
      <c r="H15" s="20">
        <v>1813.44</v>
      </c>
      <c r="I15" s="20">
        <v>640.32000000000005</v>
      </c>
    </row>
    <row r="16" spans="1:11" x14ac:dyDescent="0.2">
      <c r="A16" s="22">
        <v>221640</v>
      </c>
      <c r="B16" s="23"/>
      <c r="C16" s="23"/>
      <c r="D16" s="24"/>
      <c r="E16" s="24"/>
      <c r="F16" s="25">
        <v>10</v>
      </c>
      <c r="G16" s="25">
        <v>1</v>
      </c>
      <c r="H16" s="24">
        <v>377.8</v>
      </c>
      <c r="I16" s="24">
        <v>133.4</v>
      </c>
    </row>
    <row r="17" spans="1:9" x14ac:dyDescent="0.2">
      <c r="A17" s="22">
        <v>224843</v>
      </c>
      <c r="B17" s="23"/>
      <c r="C17" s="23"/>
      <c r="D17" s="24"/>
      <c r="E17" s="24"/>
      <c r="F17" s="25">
        <v>38</v>
      </c>
      <c r="G17" s="25">
        <v>2.1</v>
      </c>
      <c r="H17" s="24">
        <v>1535.58</v>
      </c>
      <c r="I17" s="24">
        <v>406.98</v>
      </c>
    </row>
    <row r="18" spans="1:9" x14ac:dyDescent="0.2">
      <c r="A18" s="22">
        <v>155946</v>
      </c>
      <c r="B18" s="23"/>
      <c r="C18" s="23"/>
      <c r="D18" s="24"/>
      <c r="E18" s="24"/>
      <c r="F18" s="25">
        <v>46</v>
      </c>
      <c r="G18" s="25">
        <v>2</v>
      </c>
      <c r="H18" s="24">
        <v>1858.86</v>
      </c>
      <c r="I18" s="24">
        <v>492.66</v>
      </c>
    </row>
    <row r="19" spans="1:9" x14ac:dyDescent="0.2">
      <c r="A19" s="26">
        <v>231359</v>
      </c>
      <c r="B19" s="27"/>
      <c r="C19" s="27"/>
      <c r="D19" s="28"/>
      <c r="E19" s="28"/>
      <c r="F19" s="29">
        <v>35</v>
      </c>
      <c r="G19" s="29">
        <v>1</v>
      </c>
      <c r="H19" s="28">
        <v>1322.3</v>
      </c>
      <c r="I19" s="28">
        <v>466.9</v>
      </c>
    </row>
    <row r="20" spans="1:9" x14ac:dyDescent="0.2">
      <c r="A20" s="26">
        <v>232743</v>
      </c>
      <c r="B20" s="27"/>
      <c r="C20" s="27"/>
      <c r="D20" s="28"/>
      <c r="E20" s="28"/>
      <c r="F20" s="29">
        <v>23</v>
      </c>
      <c r="G20" s="29">
        <v>1</v>
      </c>
      <c r="H20" s="28">
        <v>868.94</v>
      </c>
      <c r="I20" s="28">
        <v>306.82</v>
      </c>
    </row>
    <row r="21" spans="1:9" x14ac:dyDescent="0.2">
      <c r="A21" s="26"/>
      <c r="B21" s="27"/>
      <c r="C21" s="27"/>
      <c r="D21" s="28"/>
      <c r="E21" s="28"/>
      <c r="F21" s="29"/>
      <c r="G21" s="29"/>
      <c r="H21" s="28"/>
      <c r="I21" s="28"/>
    </row>
    <row r="22" spans="1:9" x14ac:dyDescent="0.2">
      <c r="A22" s="30"/>
      <c r="B22" s="31"/>
      <c r="C22" s="31"/>
      <c r="D22" s="32"/>
      <c r="E22" s="32"/>
      <c r="F22" s="33"/>
      <c r="G22" s="33"/>
      <c r="H22" s="32"/>
      <c r="I22" s="32"/>
    </row>
    <row r="23" spans="1:9" x14ac:dyDescent="0.2">
      <c r="A23" s="30"/>
      <c r="B23" s="31"/>
      <c r="C23" s="31"/>
      <c r="D23" s="32"/>
      <c r="E23" s="32"/>
      <c r="F23" s="33"/>
      <c r="G23" s="33"/>
      <c r="H23" s="32"/>
      <c r="I23" s="32"/>
    </row>
    <row r="24" spans="1:9" x14ac:dyDescent="0.2">
      <c r="A24" s="30"/>
      <c r="B24" s="31"/>
      <c r="C24" s="31"/>
      <c r="D24" s="32"/>
      <c r="E24" s="32"/>
      <c r="F24" s="33"/>
      <c r="G24" s="33"/>
      <c r="H24" s="32"/>
      <c r="I24" s="32"/>
    </row>
    <row r="25" spans="1:9" x14ac:dyDescent="0.2">
      <c r="A25" s="34"/>
      <c r="B25" s="27"/>
      <c r="C25" s="27"/>
      <c r="D25" s="35"/>
      <c r="E25" s="36"/>
      <c r="F25" s="29"/>
      <c r="G25" s="29"/>
      <c r="H25" s="35"/>
      <c r="I25" s="36"/>
    </row>
    <row r="26" spans="1:9" x14ac:dyDescent="0.2">
      <c r="A26" s="34"/>
      <c r="B26" s="27"/>
      <c r="C26" s="27"/>
      <c r="D26" s="35"/>
      <c r="E26" s="36"/>
      <c r="F26" s="29"/>
      <c r="G26" s="29"/>
      <c r="H26" s="35"/>
      <c r="I26" s="36"/>
    </row>
    <row r="27" spans="1:9" x14ac:dyDescent="0.2">
      <c r="A27" s="34"/>
      <c r="B27" s="27"/>
      <c r="C27" s="27"/>
      <c r="D27" s="35"/>
      <c r="E27" s="36"/>
      <c r="F27" s="29"/>
      <c r="G27" s="29"/>
      <c r="H27" s="35"/>
      <c r="I27" s="36"/>
    </row>
    <row r="28" spans="1:9" x14ac:dyDescent="0.2">
      <c r="A28" s="34"/>
      <c r="B28" s="27"/>
      <c r="C28" s="27"/>
      <c r="D28" s="37"/>
      <c r="E28" s="36"/>
      <c r="F28" s="27"/>
      <c r="G28" s="27"/>
      <c r="H28" s="37"/>
      <c r="I28" s="36"/>
    </row>
    <row r="29" spans="1:9" x14ac:dyDescent="0.2">
      <c r="A29" s="34"/>
      <c r="B29" s="27"/>
      <c r="C29" s="27"/>
      <c r="D29" s="37"/>
      <c r="E29" s="36"/>
      <c r="F29" s="27"/>
      <c r="G29" s="27"/>
      <c r="H29" s="37"/>
      <c r="I29" s="36"/>
    </row>
    <row r="30" spans="1:9" x14ac:dyDescent="0.2">
      <c r="A30" s="34"/>
      <c r="B30" s="27"/>
      <c r="C30" s="27"/>
      <c r="D30" s="37"/>
      <c r="E30" s="36"/>
      <c r="F30" s="27"/>
      <c r="G30" s="27"/>
      <c r="H30" s="37"/>
      <c r="I30" s="36"/>
    </row>
    <row r="31" spans="1:9" x14ac:dyDescent="0.2">
      <c r="A31" s="34"/>
      <c r="B31" s="27"/>
      <c r="C31" s="27"/>
      <c r="D31" s="34"/>
      <c r="E31" s="36"/>
      <c r="F31" s="27"/>
      <c r="G31" s="27"/>
      <c r="H31" s="34"/>
      <c r="I31" s="36"/>
    </row>
    <row r="32" spans="1:9" x14ac:dyDescent="0.2">
      <c r="A32" s="34"/>
      <c r="B32" s="27"/>
      <c r="C32" s="27"/>
      <c r="D32" s="37">
        <f>SUM(D3:D30)</f>
        <v>47975.67</v>
      </c>
      <c r="E32" s="53">
        <f>SUM(E3:E31)</f>
        <v>19320.39</v>
      </c>
      <c r="F32" s="27"/>
      <c r="G32" s="27"/>
      <c r="H32" s="37">
        <f>SUM(H3:H30)</f>
        <v>9837.83</v>
      </c>
      <c r="I32" s="53">
        <f>SUM(I3:I31)</f>
        <v>2993.2900000000004</v>
      </c>
    </row>
    <row r="34" spans="1:9" s="38" customFormat="1" ht="26.45" customHeight="1" x14ac:dyDescent="0.2">
      <c r="A34" s="66" t="s">
        <v>18</v>
      </c>
      <c r="B34" s="66"/>
      <c r="C34" s="50"/>
      <c r="E34" s="40"/>
      <c r="F34" s="39"/>
      <c r="G34" s="39"/>
      <c r="I34" s="40"/>
    </row>
    <row r="35" spans="1:9" s="38" customFormat="1" ht="25.5" x14ac:dyDescent="0.2">
      <c r="A35" s="38" t="s">
        <v>17</v>
      </c>
      <c r="B35" s="40">
        <f>E32+I32</f>
        <v>22313.68</v>
      </c>
      <c r="C35" s="40"/>
      <c r="E35" s="40"/>
      <c r="F35" s="39"/>
      <c r="G35" s="39"/>
      <c r="I35" s="40"/>
    </row>
    <row r="36" spans="1:9" s="38" customFormat="1" x14ac:dyDescent="0.2">
      <c r="A36" s="38" t="s">
        <v>5</v>
      </c>
      <c r="B36" s="41">
        <v>30000</v>
      </c>
      <c r="C36" s="41"/>
      <c r="E36" s="40"/>
      <c r="F36" s="39"/>
      <c r="G36" s="39"/>
      <c r="I36" s="40"/>
    </row>
    <row r="37" spans="1:9" s="38" customFormat="1" ht="26.25" thickBot="1" x14ac:dyDescent="0.25">
      <c r="A37" s="42" t="s">
        <v>6</v>
      </c>
      <c r="B37" s="43">
        <f>B36-B35</f>
        <v>7686.32</v>
      </c>
      <c r="C37" s="52"/>
      <c r="E37" s="40"/>
      <c r="F37" s="39"/>
      <c r="G37" s="39"/>
      <c r="I37" s="40"/>
    </row>
    <row r="38" spans="1:9" s="38" customFormat="1" x14ac:dyDescent="0.2">
      <c r="A38" s="38" t="s">
        <v>7</v>
      </c>
      <c r="B38" s="40"/>
      <c r="C38" s="40"/>
      <c r="E38" s="40"/>
      <c r="F38" s="39"/>
      <c r="G38" s="39"/>
      <c r="I38" s="40"/>
    </row>
    <row r="39" spans="1:9" ht="25.5" x14ac:dyDescent="0.2">
      <c r="A39" s="44" t="s">
        <v>8</v>
      </c>
      <c r="B39" s="45"/>
      <c r="C39" s="45"/>
    </row>
    <row r="42" spans="1:9" x14ac:dyDescent="0.2">
      <c r="A42" s="48" t="s">
        <v>9</v>
      </c>
    </row>
    <row r="44" spans="1:9" x14ac:dyDescent="0.2">
      <c r="A44" s="49" t="s">
        <v>10</v>
      </c>
    </row>
  </sheetData>
  <sheetProtection algorithmName="SHA-512" hashValue="qQA7PbNZQgvU8KnhRHYvWSHyw1uKoMQCsdl2zgf0SBSQJ3Qr3xr67O0awP5XyEW/v0H8J4s71N0M7Y278z7Ctw==" saltValue="e6bSuLunZxxLLBMscMkXBw==" spinCount="100000" sheet="1" objects="1" scenarios="1"/>
  <mergeCells count="3">
    <mergeCell ref="B1:E1"/>
    <mergeCell ref="F1:I1"/>
    <mergeCell ref="A34:B34"/>
  </mergeCells>
  <pageMargins left="0.7" right="0.7" top="0.75" bottom="0.7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503424b-3e12-4ddd-ab41-5c8973ad5bb3">
      <Terms xmlns="http://schemas.microsoft.com/office/infopath/2007/PartnerControls"/>
    </lcf76f155ced4ddcb4097134ff3c332f>
    <TaxCatchAll xmlns="bdb8ef80-3d76-4f2b-ba95-731db74cbb7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4D4F2C6775654B907F0C20622A74BD" ma:contentTypeVersion="14" ma:contentTypeDescription="Create a new document." ma:contentTypeScope="" ma:versionID="48970040460ffc6289773067781ea14b">
  <xsd:schema xmlns:xsd="http://www.w3.org/2001/XMLSchema" xmlns:xs="http://www.w3.org/2001/XMLSchema" xmlns:p="http://schemas.microsoft.com/office/2006/metadata/properties" xmlns:ns2="c503424b-3e12-4ddd-ab41-5c8973ad5bb3" xmlns:ns3="bdb8ef80-3d76-4f2b-ba95-731db74cbb70" targetNamespace="http://schemas.microsoft.com/office/2006/metadata/properties" ma:root="true" ma:fieldsID="3178e0787332569b7a9a6c7c2167dda5" ns2:_="" ns3:_="">
    <xsd:import namespace="c503424b-3e12-4ddd-ab41-5c8973ad5bb3"/>
    <xsd:import namespace="bdb8ef80-3d76-4f2b-ba95-731db74cbb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03424b-3e12-4ddd-ab41-5c8973ad5b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65046b6-664e-4cc6-916e-c72f0da64b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b8ef80-3d76-4f2b-ba95-731db74cbb7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28dd133-b60f-41e9-bfab-2cbf275fe1d6}" ma:internalName="TaxCatchAll" ma:showField="CatchAllData" ma:web="bdb8ef80-3d76-4f2b-ba95-731db74cbb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6AEB3A-3E54-40BD-9B4D-1436604A9899}">
  <ds:schemaRefs>
    <ds:schemaRef ds:uri="http://schemas.microsoft.com/office/2006/metadata/properties"/>
    <ds:schemaRef ds:uri="http://schemas.microsoft.com/office/infopath/2007/PartnerControls"/>
    <ds:schemaRef ds:uri="c503424b-3e12-4ddd-ab41-5c8973ad5bb3"/>
    <ds:schemaRef ds:uri="bdb8ef80-3d76-4f2b-ba95-731db74cbb70"/>
  </ds:schemaRefs>
</ds:datastoreItem>
</file>

<file path=customXml/itemProps2.xml><?xml version="1.0" encoding="utf-8"?>
<ds:datastoreItem xmlns:ds="http://schemas.openxmlformats.org/officeDocument/2006/customXml" ds:itemID="{DB050D7B-E8AB-43B4-923B-4DB7FAA0AE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03424b-3e12-4ddd-ab41-5c8973ad5bb3"/>
    <ds:schemaRef ds:uri="bdb8ef80-3d76-4f2b-ba95-731db74cbb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F207B2-E93D-47B1-9BBA-8BAC180375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 reimbursement rates</vt:lpstr>
      <vt:lpstr>FY2021-22 YE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Adams</dc:creator>
  <cp:keywords/>
  <dc:description/>
  <cp:lastModifiedBy>Marc Amaral</cp:lastModifiedBy>
  <cp:revision/>
  <dcterms:created xsi:type="dcterms:W3CDTF">2018-07-25T15:35:36Z</dcterms:created>
  <dcterms:modified xsi:type="dcterms:W3CDTF">2023-03-04T00:33:19Z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0x01010063B3EA2F09E89246A99484D285A4022E</vt:lpwstr>
  </property>
  <property fmtid="{D5CDD505-2E9C-101B-9397-08002B2CF9AE}" pid="3" name="MediaServiceImageTags">
    <vt:lpwstr/>
  </property>
</Properties>
</file>